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UTAS\Class 6 word docs\"/>
    </mc:Choice>
  </mc:AlternateContent>
  <xr:revisionPtr revIDLastSave="0" documentId="13_ncr:1_{77083E05-34E7-4AE3-8420-F3E5B0399E6E}" xr6:coauthVersionLast="47" xr6:coauthVersionMax="47" xr10:uidLastSave="{00000000-0000-0000-0000-000000000000}"/>
  <bookViews>
    <workbookView xWindow="-110" yWindow="-110" windowWidth="19420" windowHeight="10420" xr2:uid="{13CD7647-8FE2-4648-AE85-90708569AB33}"/>
  </bookViews>
  <sheets>
    <sheet name="NEW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3" l="1"/>
  <c r="B16" i="3"/>
  <c r="H6" i="3"/>
  <c r="H5" i="3"/>
  <c r="H3" i="3"/>
  <c r="G3" i="3"/>
  <c r="B12" i="3"/>
  <c r="F6" i="3"/>
  <c r="F5" i="3"/>
  <c r="F4" i="3"/>
  <c r="F3" i="3"/>
  <c r="G6" i="3"/>
  <c r="D3" i="3"/>
  <c r="F2" i="3"/>
  <c r="D6" i="3"/>
  <c r="D5" i="3"/>
  <c r="D4" i="3"/>
  <c r="E3" i="3"/>
  <c r="E2" i="3"/>
  <c r="G2" i="3" l="1"/>
  <c r="H2" i="3" s="1"/>
  <c r="E4" i="3"/>
  <c r="E6" i="3"/>
  <c r="E5" i="3"/>
  <c r="G5" i="3" s="1"/>
  <c r="G4" i="3" l="1"/>
  <c r="H4" i="3" s="1"/>
</calcChain>
</file>

<file path=xl/sharedStrings.xml><?xml version="1.0" encoding="utf-8"?>
<sst xmlns="http://schemas.openxmlformats.org/spreadsheetml/2006/main" count="20" uniqueCount="18">
  <si>
    <t>Image Number</t>
  </si>
  <si>
    <t>Position (mm)</t>
  </si>
  <si>
    <t>Clock time</t>
  </si>
  <si>
    <t>Time between images (hrs)</t>
  </si>
  <si>
    <t>Total elapsed time (hrs)</t>
  </si>
  <si>
    <t>Average velocity mm/hr</t>
  </si>
  <si>
    <t xml:space="preserve">Sun-Earth Distance </t>
  </si>
  <si>
    <t>km</t>
  </si>
  <si>
    <t>Diameter of Sun (actual)</t>
  </si>
  <si>
    <t>Diameter of Sun (image)</t>
  </si>
  <si>
    <t>mm</t>
  </si>
  <si>
    <t>Average velocity km/hr</t>
  </si>
  <si>
    <t>Average velocity km/s</t>
  </si>
  <si>
    <t>1 mm on map (scale) =</t>
  </si>
  <si>
    <t>Arrival Time (hours) =</t>
  </si>
  <si>
    <t>hrs</t>
  </si>
  <si>
    <t xml:space="preserve">Arrival Time (days) = </t>
  </si>
  <si>
    <t>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</si>
</sst>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0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C24D9-E79A-47B2-9500-450D4FCA864C}">
  <dimension ref="A1:H20"/>
  <sheetViews>
    <sheetView tabSelected="1" workbookViewId="0">
      <selection activeCell="D15" sqref="D15"/>
    </sheetView>
  </sheetViews>
  <sheetFormatPr defaultRowHeight="14.5" x14ac:dyDescent="0.35"/>
  <cols>
    <col min="1" max="1" width="21.26953125" bestFit="1" customWidth="1"/>
    <col min="2" max="2" width="13.453125" bestFit="1" customWidth="1"/>
    <col min="3" max="3" width="9.54296875" bestFit="1" customWidth="1"/>
    <col min="4" max="4" width="23.6328125" bestFit="1" customWidth="1"/>
    <col min="5" max="5" width="20.81640625" bestFit="1" customWidth="1"/>
    <col min="6" max="6" width="20.90625" bestFit="1" customWidth="1"/>
    <col min="7" max="7" width="20.26953125" bestFit="1" customWidth="1"/>
    <col min="8" max="8" width="19.26953125" bestFit="1" customWidth="1"/>
    <col min="10" max="10" width="14.90625" bestFit="1" customWidth="1"/>
  </cols>
  <sheetData>
    <row r="1" spans="1:8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11</v>
      </c>
      <c r="H1" s="3" t="s">
        <v>12</v>
      </c>
    </row>
    <row r="2" spans="1:8" x14ac:dyDescent="0.35">
      <c r="A2" s="2">
        <v>1</v>
      </c>
      <c r="B2">
        <v>0</v>
      </c>
      <c r="C2" s="1">
        <v>6.6666666666666666E-2</v>
      </c>
      <c r="D2">
        <v>0</v>
      </c>
      <c r="E2">
        <f>D2</f>
        <v>0</v>
      </c>
      <c r="F2" t="e">
        <f>B3/E2</f>
        <v>#DIV/0!</v>
      </c>
      <c r="G2" t="e">
        <f>F2*115950</f>
        <v>#DIV/0!</v>
      </c>
      <c r="H2" t="e">
        <f>G2/3600</f>
        <v>#DIV/0!</v>
      </c>
    </row>
    <row r="3" spans="1:8" x14ac:dyDescent="0.35">
      <c r="A3" s="2">
        <v>2</v>
      </c>
      <c r="B3">
        <v>10</v>
      </c>
      <c r="C3" s="1">
        <v>8.3333333333333329E-2</v>
      </c>
      <c r="D3">
        <f>(60-36)/60</f>
        <v>0.4</v>
      </c>
      <c r="E3">
        <f>D2+D3</f>
        <v>0.4</v>
      </c>
      <c r="F3">
        <f>B3/E3</f>
        <v>25</v>
      </c>
      <c r="G3" s="5">
        <f>F3*$B$12</f>
        <v>2484642.8571428573</v>
      </c>
      <c r="H3" s="5">
        <f>G3/3600</f>
        <v>690.17857142857144</v>
      </c>
    </row>
    <row r="4" spans="1:8" x14ac:dyDescent="0.35">
      <c r="A4" s="2">
        <v>3</v>
      </c>
      <c r="B4">
        <v>15</v>
      </c>
      <c r="C4" s="1">
        <v>9.166666666666666E-2</v>
      </c>
      <c r="D4">
        <f>12/60</f>
        <v>0.2</v>
      </c>
      <c r="E4">
        <f>D2+D3+D4</f>
        <v>0.60000000000000009</v>
      </c>
      <c r="F4">
        <f>B4/E4</f>
        <v>24.999999999999996</v>
      </c>
      <c r="G4" s="5">
        <f t="shared" ref="G4:G5" si="0">F4*$B$12</f>
        <v>2484642.8571428568</v>
      </c>
      <c r="H4" s="5">
        <f t="shared" ref="H3:H5" si="1">G4/3600</f>
        <v>690.17857142857133</v>
      </c>
    </row>
    <row r="5" spans="1:8" x14ac:dyDescent="0.35">
      <c r="A5" s="2">
        <v>4</v>
      </c>
      <c r="B5">
        <v>22</v>
      </c>
      <c r="C5" s="1">
        <v>0.10833333333333334</v>
      </c>
      <c r="D5">
        <f>(36-12)/60</f>
        <v>0.4</v>
      </c>
      <c r="E5">
        <f>D2+D3+D4+D5</f>
        <v>1</v>
      </c>
      <c r="F5">
        <f>B5/E5</f>
        <v>22</v>
      </c>
      <c r="G5" s="5">
        <f t="shared" si="0"/>
        <v>2186485.7142857146</v>
      </c>
      <c r="H5" s="5">
        <f>G5/3600</f>
        <v>607.35714285714289</v>
      </c>
    </row>
    <row r="6" spans="1:8" x14ac:dyDescent="0.35">
      <c r="A6" s="2">
        <v>5</v>
      </c>
      <c r="B6">
        <v>34</v>
      </c>
      <c r="C6" s="1">
        <v>0.13333333333333333</v>
      </c>
      <c r="D6">
        <f>((60-36)+12)/60</f>
        <v>0.6</v>
      </c>
      <c r="E6">
        <f>D2+D3+D4+D5+D6</f>
        <v>1.6</v>
      </c>
      <c r="F6">
        <f>B6/E6</f>
        <v>21.25</v>
      </c>
      <c r="G6" s="5">
        <f>F6*$B$12</f>
        <v>2111946.4285714286</v>
      </c>
      <c r="H6" s="5">
        <f>G6/3600</f>
        <v>586.65178571428578</v>
      </c>
    </row>
    <row r="10" spans="1:8" x14ac:dyDescent="0.35">
      <c r="A10" t="s">
        <v>8</v>
      </c>
      <c r="B10" s="6">
        <v>1391400</v>
      </c>
      <c r="C10" t="s">
        <v>7</v>
      </c>
    </row>
    <row r="11" spans="1:8" x14ac:dyDescent="0.35">
      <c r="A11" t="s">
        <v>9</v>
      </c>
      <c r="B11">
        <v>14</v>
      </c>
      <c r="C11" t="s">
        <v>10</v>
      </c>
    </row>
    <row r="12" spans="1:8" x14ac:dyDescent="0.35">
      <c r="A12" t="s">
        <v>13</v>
      </c>
      <c r="B12" s="5">
        <f>B10/B11</f>
        <v>99385.71428571429</v>
      </c>
      <c r="C12" t="s">
        <v>7</v>
      </c>
    </row>
    <row r="15" spans="1:8" x14ac:dyDescent="0.35">
      <c r="A15" t="s">
        <v>6</v>
      </c>
      <c r="B15" s="6">
        <v>149600000</v>
      </c>
      <c r="C15" t="s">
        <v>7</v>
      </c>
    </row>
    <row r="16" spans="1:8" x14ac:dyDescent="0.35">
      <c r="A16" t="s">
        <v>14</v>
      </c>
      <c r="B16" s="5">
        <f>B15/G6</f>
        <v>70.835130084806664</v>
      </c>
      <c r="C16" t="s">
        <v>15</v>
      </c>
    </row>
    <row r="17" spans="1:3" x14ac:dyDescent="0.35">
      <c r="A17" t="s">
        <v>16</v>
      </c>
      <c r="B17" s="5">
        <f>B16/24</f>
        <v>2.951463753533611</v>
      </c>
      <c r="C17" t="s">
        <v>17</v>
      </c>
    </row>
    <row r="19" spans="1:3" x14ac:dyDescent="0.35">
      <c r="B19" s="1"/>
      <c r="C19" s="4"/>
    </row>
    <row r="20" spans="1:3" x14ac:dyDescent="0.35">
      <c r="B20" s="5"/>
      <c r="C20" s="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Kira Lee</dc:creator>
  <cp:keywords/>
  <dc:description/>
  <cp:lastModifiedBy>Kira Lee</cp:lastModifiedBy>
  <cp:revision/>
  <dcterms:created xsi:type="dcterms:W3CDTF">2026-05-01T01:48:35Z</dcterms:created>
  <dcterms:modified xsi:type="dcterms:W3CDTF">2026-06-29T05:13:00Z</dcterms:modified>
  <cp:category/>
  <cp:contentStatus/>
</cp:coreProperties>
</file>